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50"/>
  </bookViews>
  <sheets>
    <sheet name="Sayf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8" i="1" s="1"/>
  <c r="B6" i="1"/>
  <c r="B5" i="1" l="1"/>
  <c r="B7" i="1" l="1"/>
  <c r="B9" i="1" l="1"/>
  <c r="B8" i="1"/>
  <c r="B10" i="1" l="1"/>
  <c r="B11" i="1" s="1"/>
  <c r="B12" i="1" l="1"/>
  <c r="B13" i="1" s="1"/>
  <c r="B16" i="1" s="1"/>
  <c r="B14" i="1" l="1"/>
  <c r="B17" i="1" s="1"/>
</calcChain>
</file>

<file path=xl/sharedStrings.xml><?xml version="1.0" encoding="utf-8"?>
<sst xmlns="http://schemas.openxmlformats.org/spreadsheetml/2006/main" count="19" uniqueCount="17">
  <si>
    <t>Brüt Ücret</t>
  </si>
  <si>
    <t>SGK İşçi Payı (5.000 * 0,14)</t>
  </si>
  <si>
    <t>SGK İşçi İşsizlik Payı (5.000 * 0,01)</t>
  </si>
  <si>
    <t>BRÜT ÜCRETİ BURAYA YAZIN</t>
  </si>
  <si>
    <t>Vergi İndiriminden Kaynaklanan ve Fazladan Ödenen Ücret</t>
  </si>
  <si>
    <t>POLİÇENİN AYLIK TAKSİT TUTARINI BURAYA YAZIN</t>
  </si>
  <si>
    <t>ASGARİ ÜCRET BRÜTÜ</t>
  </si>
  <si>
    <t>Gelir Vergisi</t>
  </si>
  <si>
    <t>Asgari Ücretin Brütü</t>
  </si>
  <si>
    <t>NOT: YUKARIDAKİ SARI KISIMLARA GEREKLİ BİLGİLERİ GİRMENİZ YETERLİDİR. DİĞER SATIRLARA BİLGİ GİRİLDİĞİNDE FORMÜL BOZULACAKTIR.</t>
  </si>
  <si>
    <t>Asgari Ücretin İstisna Edildiği Ücret (Brüt Ücret-Asgari Ücretin Brütü)</t>
  </si>
  <si>
    <t>SGK İşçi İşsizlik Payı (Asgari Ücretin İstisna Edildiği Ücret*0,01)</t>
  </si>
  <si>
    <t>SGK İşçi Payı (Asgari Ücretin İstisna Edildiği Ücret*0,14)</t>
  </si>
  <si>
    <t>Avantajdan Önce Ödenmesi Gereken Gelir Vergisi (Avantajdan Önce Ödenmesi Gereken Gelir Vergisi)*0,15</t>
  </si>
  <si>
    <t>Avantajlı Gelir Vergisi Matrahı (Avantajdan Önceki Gelir Vergisi Matrahı-Poliçenin Aylık Taksit Tutarı)</t>
  </si>
  <si>
    <t>Avantajdan Önceki Gelir Vergisi Matrahı (Asgari Ücretin İstisna Edildiği Ücret-SGK İşçi Payı-SGK İşçi İşsizlik Payı)</t>
  </si>
  <si>
    <t>Avantajlı Gelir Vergisi ((Avantajlı Gelir Vergisi Matrahı)*(0,15))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</si>
</sst>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" fontId="0" fillId="0" borderId="0" xfId="0" applyNumberFormat="1" applyAlignment="1">
      <alignment horizontal="left"/>
    </xf>
    <xf numFmtId="4" fontId="0" fillId="0" borderId="2" xfId="0" applyNumberFormat="1" applyBorder="1" applyAlignment="1">
      <alignment horizontal="left" wrapText="1"/>
    </xf>
    <xf numFmtId="4" fontId="0" fillId="0" borderId="4" xfId="0" applyNumberFormat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wrapText="1"/>
    </xf>
    <xf numFmtId="4" fontId="1" fillId="3" borderId="4" xfId="0" applyNumberFormat="1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/>
    </xf>
    <xf numFmtId="4" fontId="0" fillId="4" borderId="0" xfId="0" applyNumberFormat="1" applyFont="1" applyFill="1" applyBorder="1" applyAlignment="1">
      <alignment horizontal="left"/>
    </xf>
    <xf numFmtId="0" fontId="0" fillId="4" borderId="3" xfId="0" applyFill="1" applyBorder="1" applyAlignment="1">
      <alignment horizontal="left" wrapText="1"/>
    </xf>
    <xf numFmtId="4" fontId="0" fillId="4" borderId="4" xfId="0" applyNumberForma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4" fontId="1" fillId="4" borderId="4" xfId="0" applyNumberFormat="1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4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4" fontId="2" fillId="4" borderId="0" xfId="0" applyNumberFormat="1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4" fontId="3" fillId="3" borderId="4" xfId="0" applyNumberFormat="1" applyFont="1" applyFill="1" applyBorder="1" applyAlignment="1">
      <alignment horizontal="left" wrapText="1"/>
    </xf>
    <xf numFmtId="4" fontId="0" fillId="0" borderId="0" xfId="0" applyNumberFormat="1" applyFont="1" applyAlignment="1">
      <alignment horizontal="left"/>
    </xf>
    <xf numFmtId="0" fontId="4" fillId="4" borderId="0" xfId="0" applyFont="1" applyFill="1" applyBorder="1" applyAlignment="1">
      <alignment horizontal="left"/>
    </xf>
    <xf numFmtId="4" fontId="4" fillId="4" borderId="0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4" fontId="5" fillId="5" borderId="2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3</xdr:col>
      <xdr:colOff>76200</xdr:colOff>
      <xdr:row>1</xdr:row>
      <xdr:rowOff>171450</xdr:rowOff>
    </xdr:to>
    <xdr:sp macro="" textlink="">
      <xdr:nvSpPr>
        <xdr:cNvPr id="2" name="Sol 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648575" y="0"/>
          <a:ext cx="676275" cy="3714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4" sqref="C14"/>
    </sheetView>
  </sheetViews>
  <sheetFormatPr defaultRowHeight="15" x14ac:dyDescent="0.25"/>
  <cols>
    <col min="1" max="1" width="99" style="1" customWidth="1"/>
    <col min="2" max="2" width="35.85546875" style="4" customWidth="1"/>
    <col min="3" max="4" width="9.140625" style="1"/>
    <col min="5" max="5" width="43.140625" style="1" customWidth="1"/>
    <col min="6" max="6" width="19.140625" style="4" customWidth="1"/>
    <col min="7" max="16384" width="9.140625" style="1"/>
  </cols>
  <sheetData>
    <row r="1" spans="1:6" ht="15.75" thickBot="1" x14ac:dyDescent="0.3">
      <c r="A1" s="8" t="s">
        <v>3</v>
      </c>
      <c r="B1" s="7">
        <v>6000</v>
      </c>
      <c r="E1" s="17" t="s">
        <v>6</v>
      </c>
      <c r="F1" s="18">
        <v>5004</v>
      </c>
    </row>
    <row r="2" spans="1:6" ht="15.75" thickBot="1" x14ac:dyDescent="0.3">
      <c r="A2" s="8" t="s">
        <v>5</v>
      </c>
      <c r="B2" s="7">
        <v>472.76</v>
      </c>
      <c r="E2" s="17"/>
      <c r="F2" s="18"/>
    </row>
    <row r="3" spans="1:6" x14ac:dyDescent="0.25">
      <c r="E3" s="19" t="s">
        <v>0</v>
      </c>
      <c r="F3" s="20">
        <v>5004</v>
      </c>
    </row>
    <row r="4" spans="1:6" ht="15.75" thickBot="1" x14ac:dyDescent="0.3">
      <c r="E4" s="19" t="s">
        <v>1</v>
      </c>
      <c r="F4" s="20">
        <f>F3*0.14</f>
        <v>700.56000000000006</v>
      </c>
    </row>
    <row r="5" spans="1:6" ht="20.100000000000001" customHeight="1" thickBot="1" x14ac:dyDescent="0.3">
      <c r="A5" s="2" t="s">
        <v>0</v>
      </c>
      <c r="B5" s="5">
        <f>B1</f>
        <v>6000</v>
      </c>
      <c r="E5" s="19" t="s">
        <v>2</v>
      </c>
      <c r="F5" s="20">
        <f>F3*0.01</f>
        <v>50.04</v>
      </c>
    </row>
    <row r="6" spans="1:6" ht="20.100000000000001" customHeight="1" thickBot="1" x14ac:dyDescent="0.3">
      <c r="A6" s="3" t="s">
        <v>8</v>
      </c>
      <c r="B6" s="6">
        <f>F1</f>
        <v>5004</v>
      </c>
      <c r="E6" s="19"/>
      <c r="F6" s="20"/>
    </row>
    <row r="7" spans="1:6" ht="20.100000000000001" customHeight="1" thickBot="1" x14ac:dyDescent="0.3">
      <c r="A7" s="9" t="s">
        <v>10</v>
      </c>
      <c r="B7" s="10">
        <f>B5-B6</f>
        <v>996</v>
      </c>
      <c r="E7" s="19"/>
      <c r="F7" s="20"/>
    </row>
    <row r="8" spans="1:6" ht="20.100000000000001" customHeight="1" thickBot="1" x14ac:dyDescent="0.3">
      <c r="A8" s="13" t="s">
        <v>12</v>
      </c>
      <c r="B8" s="14">
        <f>B7*0.14</f>
        <v>139.44000000000003</v>
      </c>
      <c r="E8" s="19" t="s">
        <v>7</v>
      </c>
      <c r="F8" s="20">
        <f>(F3-F4-F5)*0.15</f>
        <v>638.00999999999988</v>
      </c>
    </row>
    <row r="9" spans="1:6" ht="20.100000000000001" customHeight="1" thickBot="1" x14ac:dyDescent="0.3">
      <c r="A9" s="13" t="s">
        <v>11</v>
      </c>
      <c r="B9" s="14">
        <f>B7*0.01</f>
        <v>9.9600000000000009</v>
      </c>
      <c r="E9" s="17"/>
      <c r="F9" s="18"/>
    </row>
    <row r="10" spans="1:6" ht="20.100000000000001" customHeight="1" thickBot="1" x14ac:dyDescent="0.3">
      <c r="A10" s="15" t="s">
        <v>15</v>
      </c>
      <c r="B10" s="16">
        <f>B7-B8-B9</f>
        <v>846.59999999999991</v>
      </c>
      <c r="E10" s="17"/>
      <c r="F10" s="18"/>
    </row>
    <row r="11" spans="1:6" ht="42.75" customHeight="1" thickBot="1" x14ac:dyDescent="0.35">
      <c r="A11" s="21" t="s">
        <v>13</v>
      </c>
      <c r="B11" s="22">
        <f>B10*0.15</f>
        <v>126.98999999999998</v>
      </c>
      <c r="E11" s="11"/>
      <c r="F11" s="12"/>
    </row>
    <row r="12" spans="1:6" ht="20.100000000000001" customHeight="1" thickBot="1" x14ac:dyDescent="0.3">
      <c r="A12" s="15" t="s">
        <v>14</v>
      </c>
      <c r="B12" s="16">
        <f>B10-B2</f>
        <v>373.83999999999992</v>
      </c>
      <c r="E12" s="11"/>
      <c r="F12" s="12"/>
    </row>
    <row r="13" spans="1:6" ht="20.100000000000001" customHeight="1" thickBot="1" x14ac:dyDescent="0.35">
      <c r="A13" s="21" t="s">
        <v>16</v>
      </c>
      <c r="B13" s="22">
        <f>B12*0.15</f>
        <v>56.075999999999986</v>
      </c>
      <c r="E13" s="11"/>
      <c r="F13" s="12"/>
    </row>
    <row r="14" spans="1:6" ht="31.5" customHeight="1" thickBot="1" x14ac:dyDescent="0.45">
      <c r="A14" s="26" t="s">
        <v>4</v>
      </c>
      <c r="B14" s="27">
        <f>IF(AND(B13&lt;=0),"AVANTAJ YOKTUR",IF(AND(B11&gt;=0,B11&gt;B13),B16))</f>
        <v>70.913999999999987</v>
      </c>
      <c r="E14" s="11"/>
      <c r="F14" s="12"/>
    </row>
    <row r="15" spans="1:6" x14ac:dyDescent="0.25">
      <c r="B15" s="23"/>
    </row>
    <row r="16" spans="1:6" s="17" customFormat="1" x14ac:dyDescent="0.25">
      <c r="B16" s="18">
        <f>B11-B13</f>
        <v>70.913999999999987</v>
      </c>
      <c r="F16" s="18"/>
    </row>
    <row r="17" spans="1:6" s="17" customFormat="1" ht="21" x14ac:dyDescent="0.35">
      <c r="A17" s="24" t="s">
        <v>4</v>
      </c>
      <c r="B17" s="25">
        <f>B14</f>
        <v>70.913999999999987</v>
      </c>
      <c r="F17" s="18"/>
    </row>
    <row r="20" spans="1:6" x14ac:dyDescent="0.25">
      <c r="A20" s="28" t="s">
        <v>9</v>
      </c>
      <c r="B20" s="2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2022-01-18T09:16:47Z</dcterms:modified>
</cp:coreProperties>
</file>